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mdarbje\Desktop\Questionable_drafts\"/>
    </mc:Choice>
  </mc:AlternateContent>
  <xr:revisionPtr revIDLastSave="0" documentId="13_ncr:1_{ED484051-D2E7-44E4-A5AE-0ED1280A1B56}" xr6:coauthVersionLast="47" xr6:coauthVersionMax="47" xr10:uidLastSave="{00000000-0000-0000-0000-000000000000}"/>
  <bookViews>
    <workbookView xWindow="28680" yWindow="-120" windowWidth="29040" windowHeight="15720" xr2:uid="{09F06B92-15B7-49D3-9E9E-A1CE6C17FD21}"/>
  </bookViews>
  <sheets>
    <sheet name="Total" sheetId="1" r:id="rId1"/>
    <sheet name="Salary" sheetId="3" r:id="rId2"/>
    <sheet name="Fringe" sheetId="8" r:id="rId3"/>
    <sheet name="Travel" sheetId="4" r:id="rId4"/>
    <sheet name="Supplies" sheetId="5" r:id="rId5"/>
    <sheet name="Equipment" sheetId="12" r:id="rId6"/>
    <sheet name="Allocated Direct Costs" sheetId="6" r:id="rId7"/>
    <sheet name="Contractual Services" sheetId="10" r:id="rId8"/>
    <sheet name="Project Activities" sheetId="9" r:id="rId9"/>
    <sheet name="Definitions" sheetId="2"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D6" i="12"/>
  <c r="D5" i="12"/>
  <c r="D4" i="12"/>
  <c r="D3" i="12"/>
  <c r="B10" i="1" a="1"/>
  <c r="B10" i="1" s="1"/>
  <c r="J3" i="3"/>
  <c r="J4" i="3"/>
  <c r="J5" i="3"/>
  <c r="J6" i="3"/>
  <c r="D10" i="10"/>
  <c r="B14" i="1" s="1"/>
  <c r="C6" i="9"/>
  <c r="B12" i="1"/>
  <c r="C11" i="6"/>
  <c r="C13" i="6" s="1"/>
  <c r="D2" i="5"/>
  <c r="D18" i="4"/>
  <c r="B9" i="1" s="1"/>
  <c r="B15" i="8"/>
  <c r="G3" i="3" l="1"/>
  <c r="I3" i="3" s="1"/>
  <c r="G4" i="3"/>
  <c r="I4" i="3" s="1"/>
  <c r="K4" i="3" s="1"/>
  <c r="L4" i="3" s="1"/>
  <c r="G5" i="3"/>
  <c r="I5" i="3" s="1"/>
  <c r="K5" i="3" s="1"/>
  <c r="L5" i="3" s="1"/>
  <c r="G6" i="3"/>
  <c r="I6" i="3" s="1"/>
  <c r="K6" i="3" s="1"/>
  <c r="L6" i="3" s="1"/>
  <c r="I7" i="3" l="1"/>
  <c r="B7" i="1" s="1"/>
  <c r="B16" i="1" s="1"/>
  <c r="B18" i="1" s="1"/>
  <c r="K3" i="3"/>
  <c r="K7" i="3" s="1"/>
  <c r="B8" i="1" s="1"/>
  <c r="L3" i="3" l="1"/>
  <c r="L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<sst xmlns="http://schemas.openxmlformats.org/spreadsheetml/2006/main" count="144" uniqueCount="126">
  <si>
    <t>RHTP  Budget Template</t>
  </si>
  <si>
    <t>Category</t>
  </si>
  <si>
    <t>Other Information Required</t>
  </si>
  <si>
    <t>Response</t>
  </si>
  <si>
    <t>Administrative Expenses</t>
  </si>
  <si>
    <t>National Provider Identified (NPI)</t>
  </si>
  <si>
    <t>Salary</t>
  </si>
  <si>
    <t>Tax ID</t>
  </si>
  <si>
    <t>Fringe</t>
  </si>
  <si>
    <t>EIN</t>
  </si>
  <si>
    <t>Travel</t>
  </si>
  <si>
    <t>Supplies</t>
  </si>
  <si>
    <t>Allocated Direct Costs</t>
  </si>
  <si>
    <t>Indirect Costs</t>
  </si>
  <si>
    <t>Contractual Services</t>
  </si>
  <si>
    <t>Project Activities</t>
  </si>
  <si>
    <t>Total</t>
  </si>
  <si>
    <t>Admin Percentage Check*</t>
  </si>
  <si>
    <t>*The State of Wisconsin can only spend up to 10% of RHTP allocations on administrative costs. This limit applies to administrative and not programmatic costs (see definitiions).</t>
  </si>
  <si>
    <t>Position Title</t>
  </si>
  <si>
    <t>Name (if known)</t>
  </si>
  <si>
    <t>Hourly Salary</t>
  </si>
  <si>
    <t>Time %</t>
  </si>
  <si>
    <t>Annual Salary</t>
  </si>
  <si>
    <t>Requested Salary Amount</t>
  </si>
  <si>
    <t>Fringe Rate</t>
  </si>
  <si>
    <t>Requested Fringe Amount</t>
  </si>
  <si>
    <t>Personnel Total</t>
  </si>
  <si>
    <t>Fringe Benefits : Permanent Employees</t>
  </si>
  <si>
    <t>Variable Components</t>
  </si>
  <si>
    <t>Retirement</t>
  </si>
  <si>
    <t>FICA</t>
  </si>
  <si>
    <t>Sick Leave Conversion</t>
  </si>
  <si>
    <t>Fixed Components</t>
  </si>
  <si>
    <t>Health Premiums</t>
  </si>
  <si>
    <t>HAS Fees/Contributions</t>
  </si>
  <si>
    <t>Opt-Out Awards</t>
  </si>
  <si>
    <t>ETF Admin Fee</t>
  </si>
  <si>
    <t>Life</t>
  </si>
  <si>
    <t>Income Continuation Insurance</t>
  </si>
  <si>
    <t>Unemployment Insurance</t>
  </si>
  <si>
    <t>Prior Service Costs</t>
  </si>
  <si>
    <t>Total Fringe Benefit Percentage</t>
  </si>
  <si>
    <t>Basis of Estimate (frequency, purpose, locations, number of employees, etc.)</t>
  </si>
  <si>
    <t>Unit Cost ($)</t>
  </si>
  <si>
    <t>Annual Cost ($)</t>
  </si>
  <si>
    <t>In-state transportation (mileage, fleet rental)</t>
  </si>
  <si>
    <t>Parking</t>
  </si>
  <si>
    <t>In-state lodging</t>
  </si>
  <si>
    <t>Per Diem</t>
  </si>
  <si>
    <t xml:space="preserve">Out-of-state travel </t>
  </si>
  <si>
    <t>Airfare (Roundtrip)</t>
  </si>
  <si>
    <t>Baggage Fees</t>
  </si>
  <si>
    <t>Conference Registration</t>
  </si>
  <si>
    <t>Taxi/Ground Transport</t>
  </si>
  <si>
    <t>Lodging (per night)</t>
  </si>
  <si>
    <t>Per Diem (per day)</t>
  </si>
  <si>
    <t>Training &amp; regional partner convenings</t>
  </si>
  <si>
    <t>Mileage</t>
  </si>
  <si>
    <t>Lodging</t>
  </si>
  <si>
    <t>Space Rental</t>
  </si>
  <si>
    <t xml:space="preserve">Total </t>
  </si>
  <si>
    <t>Examples for basis of estimate</t>
  </si>
  <si>
    <t>800 miles/month for 10 employees</t>
  </si>
  <si>
    <t>$16/day per FTE assume 10 travel days/month for 10 employees</t>
  </si>
  <si>
    <t>24 nights/year @ $98/night for in-state lodging for 6 employees</t>
  </si>
  <si>
    <t>24 days/year @ $59/day for per diems for 6 employees</t>
  </si>
  <si>
    <t>300 miles/FTE x 5 regional meetings per year</t>
  </si>
  <si>
    <t>2 nights x 5 regional meetings per year</t>
  </si>
  <si>
    <t>assume 3 days per regional meeting</t>
  </si>
  <si>
    <t>assume $500/day for space rental, for 5 regional meetings per year</t>
  </si>
  <si>
    <t>Amount per FTE</t>
  </si>
  <si>
    <t>FTE Count</t>
  </si>
  <si>
    <t xml:space="preserve">Include basic office tools including pens, pencils, notepads, staples, paper clips, print cartridges and toners and contributions to the cost of shared office equipment such as fax machines and photocopiers shared with other programs. </t>
  </si>
  <si>
    <t>Direct Cost</t>
  </si>
  <si>
    <t>Description</t>
  </si>
  <si>
    <t>Annual Cost Per FTE</t>
  </si>
  <si>
    <t>Total per FTE</t>
  </si>
  <si>
    <t>FTE</t>
  </si>
  <si>
    <t xml:space="preserve"> </t>
  </si>
  <si>
    <t>Contractor #1</t>
  </si>
  <si>
    <t>Contractor #2</t>
  </si>
  <si>
    <t>Vendor Name</t>
  </si>
  <si>
    <t>Method of Selection</t>
  </si>
  <si>
    <t>Contract End Date</t>
  </si>
  <si>
    <t>Scope</t>
  </si>
  <si>
    <t>Contract Monitor</t>
  </si>
  <si>
    <t>Notes</t>
  </si>
  <si>
    <t>Budget Justification</t>
  </si>
  <si>
    <t>Budget</t>
  </si>
  <si>
    <t>Activity Name</t>
  </si>
  <si>
    <t>Amount in FFY26</t>
  </si>
  <si>
    <t>Term</t>
  </si>
  <si>
    <t>Definition</t>
  </si>
  <si>
    <t>Salaries</t>
  </si>
  <si>
    <t>Fringe Benefits</t>
  </si>
  <si>
    <t>Include the purpose, locations, and frequency of travel. Please use the uniform travel schedule amounts (UTSAs) in estimating travel costs. In accordance with Wisconsin State Statute, the Division of Personnel Management Administrator, with the approval of the Joint Committee on Employment Relations, establishes the UTSAs. These amounts include mileage reimbursement rates, airfare costs, porterage tips, moving expenses, temporary lodging allowances, and meal and lodging rates. The approved travel schedule amounts are incorporated into the state employee compensation plan and are used by  state agencies for budgeting purposes.</t>
  </si>
  <si>
    <t>Include rent, data processing, insurance, internal services, mail/postage/freight, equipment maintenance and repair, print, telecommunications, and other services.</t>
  </si>
  <si>
    <t>Contractual Costs</t>
  </si>
  <si>
    <t>Please include the vendor, method of selection (RFP, piggyback on existing contract, etc.), contract end date, scope of work, monitoring agency, notes, budget justification, and budget amount in FFY 2026 for each contractor (add columns if needed).</t>
  </si>
  <si>
    <t>Include names, descriptions, and amounts of activities per scope of work (add more rows as needed).</t>
  </si>
  <si>
    <t>Administrative Costs</t>
  </si>
  <si>
    <t>Generally, State personnel costs for administering the grant are considered administrative costs for the purposes of this program. There may be situations, however, where State staff are programmatic costs. Per Public Law 119-21 (139 Stat. 331), “Not more than 10 percent of the amount allotted to a State for a fiscal year may be used by the State for administrative expenses."</t>
  </si>
  <si>
    <t>Programmatic Costs</t>
  </si>
  <si>
    <t>Activities that are directly related to implementing/ executing/ delivering approved initiatives. Examples include providing services, technical assistance, or supporting program operations like expanding programs to rural areas or implementing new initiatives. Generally, non-state expenses are considered programmatic.</t>
  </si>
  <si>
    <t>Equipment</t>
  </si>
  <si>
    <t>Equipment is tangible nonexpendable personal property, including exempt property, charged directly to the award having a useful life of more than one year and an acquisition cost of $10,000 or more per unit. However, consistent with recipient policy, lower limits may be established. See 2 CFR 200 for equipment definition.</t>
  </si>
  <si>
    <t>Unit Cost</t>
  </si>
  <si>
    <t>Number Needed</t>
  </si>
  <si>
    <t>Total Amount</t>
  </si>
  <si>
    <t>Type of Equipment</t>
  </si>
  <si>
    <t>Federal Cost Principles</t>
  </si>
  <si>
    <t>See federal guidance as a reference guide: https://www.ecfr.gov/current/title-2/subtitle-A/chapter-II/part-200/subpart-E</t>
  </si>
  <si>
    <t>Agencies are required to apply their federally negotiated indirect cost rate to account for services such as human resources, information technology, and procurement. The rate supports the enterprise services required to operationalize a grant. For agencies that do not have a federally negotiated rate, please use 10% as the de minimis rate allowed.</t>
  </si>
  <si>
    <t>Budget Year 1</t>
  </si>
  <si>
    <t>*Anticipated date of hire or March 1, 2026 (whichever is first) through October 30, 2026.</t>
  </si>
  <si>
    <t>Months in Budget Year 1*</t>
  </si>
  <si>
    <t>The date the contract is signed to begin work through October 30, 2026. Funds must be obligated by October 30, 2026, although subrecipients have until September 30, 2027 to spend funds.</t>
  </si>
  <si>
    <t>See salary detail.  The salary rate limitation in the current federal appropriations act applies to this program. As of January 2025, the salary rate limitation is $225,700.</t>
  </si>
  <si>
    <t>Insert the fringe rate calculations used by your agency.</t>
  </si>
  <si>
    <t>Associated Project Activity</t>
  </si>
  <si>
    <t>Description of role (including project activity or activities)</t>
  </si>
  <si>
    <t>Instructions: Add more columns as needed. Write TBD if the vendor has not been finalized. To avoid double counting a project activity implemented by a contractor, please include a description in both sheets but only include the dollar amount in project activities.</t>
  </si>
  <si>
    <t>Instructions: Add more rows as needed to describe each activity. Please describe each activity with enough detail to clearly connect it to the statement of work and the how costs will be associated with it throughout the year (what will be done and for what purpose). Descriptions should be specific, concise, and consistent. To avoid double counting a project activity implemented by a contractor, please include a description in both sheets but only include the dollar amount in project activities.</t>
  </si>
  <si>
    <t>N/A</t>
  </si>
  <si>
    <r>
      <rPr>
        <b/>
        <i/>
        <sz val="11"/>
        <color rgb="FF000000"/>
        <rFont val="Aptos Narrow"/>
        <scheme val="minor"/>
      </rPr>
      <t>Instructions</t>
    </r>
    <r>
      <rPr>
        <i/>
        <sz val="11"/>
        <color rgb="FF000000"/>
        <rFont val="Aptos Narrow"/>
        <scheme val="minor"/>
      </rPr>
      <t xml:space="preserve">: The subrecipient should fill in the </t>
    </r>
    <r>
      <rPr>
        <i/>
        <sz val="11"/>
        <color rgb="FF808080"/>
        <rFont val="Aptos Narrow"/>
        <scheme val="minor"/>
      </rPr>
      <t>gray cells</t>
    </r>
    <r>
      <rPr>
        <i/>
        <sz val="11"/>
        <color rgb="FF000000"/>
        <rFont val="Aptos Narrow"/>
        <scheme val="minor"/>
      </rPr>
      <t xml:space="preserve"> across all sheets. This applies to funds allocated for Budget Year 1 (from the date the agreement is signed through October 30, 2026). This information will be shared with the federal government as part of cooperative agreement oversight. Please add additional rows as necessary to provide a detailed description of the budget. Non-state entities should adapt as necessary to comply with their budget policies. See CMS website for additional guidance: https://www.cms.gov/about-cms/work-us/cms-grants-cooperative-agreements/how-apply-cms-grants/cms-guidance-preparing-budget-request-narrative.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</si>
</sst>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00"/>
    <numFmt numFmtId="165" formatCode="&quot;$&quot;#,##0"/>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b/>
      <u/>
      <sz val="14"/>
      <color theme="1"/>
      <name val="Aptos Narrow"/>
      <family val="2"/>
      <scheme val="minor"/>
    </font>
    <font>
      <b/>
      <sz val="11"/>
      <color theme="0"/>
      <name val="Aptos Narrow"/>
      <family val="2"/>
      <scheme val="minor"/>
    </font>
    <font>
      <sz val="11"/>
      <color theme="1"/>
      <name val="Times New Roman"/>
      <family val="1"/>
    </font>
    <font>
      <b/>
      <sz val="12"/>
      <color theme="0"/>
      <name val="Aptos Narrow"/>
      <family val="2"/>
      <scheme val="minor"/>
    </font>
    <font>
      <b/>
      <i/>
      <sz val="11"/>
      <color rgb="FF000000"/>
      <name val="Aptos Narrow"/>
      <scheme val="minor"/>
    </font>
    <font>
      <i/>
      <sz val="11"/>
      <color rgb="FF000000"/>
      <name val="Aptos Narrow"/>
      <scheme val="minor"/>
    </font>
    <font>
      <i/>
      <sz val="11"/>
      <color rgb="FF808080"/>
      <name val="Aptos Narrow"/>
      <scheme val="minor"/>
    </font>
    <font>
      <i/>
      <sz val="11"/>
      <color theme="1"/>
      <name val="Aptos Narrow"/>
      <scheme val="minor"/>
    </font>
  </fonts>
  <fills count="12">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4"/>
        <bgColor theme="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0"/>
        <bgColor theme="4"/>
      </patternFill>
    </fill>
  </fills>
  <borders count="25">
    <border>
      <left/>
      <right/>
      <top/>
      <bottom/>
      <diagonal/>
    </border>
    <border>
      <left style="thin">
        <color indexed="64"/>
      </left>
      <right/>
      <top style="thin">
        <color indexed="64"/>
      </top>
      <bottom/>
      <diagonal/>
    </border>
    <border>
      <left style="thin">
        <color theme="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bottom/>
      <diagonal/>
    </border>
    <border>
      <left style="medium">
        <color indexed="64"/>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0" fontId="0" fillId="0" borderId="0" xfId="0" applyAlignment="1">
      <alignment wrapText="1"/>
    </xf>
    <xf numFmtId="0" fontId="6" fillId="4" borderId="1" xfId="0" applyFont="1" applyFill="1" applyBorder="1" applyAlignment="1">
      <alignment wrapText="1"/>
    </xf>
    <xf numFmtId="0" fontId="6" fillId="4" borderId="2" xfId="0" applyFont="1" applyFill="1" applyBorder="1" applyAlignment="1">
      <alignment wrapText="1"/>
    </xf>
    <xf numFmtId="0" fontId="0" fillId="0" borderId="1" xfId="0" applyBorder="1" applyAlignment="1">
      <alignment wrapText="1"/>
    </xf>
    <xf numFmtId="0" fontId="0" fillId="0" borderId="5" xfId="0" applyBorder="1" applyAlignment="1">
      <alignment wrapText="1"/>
    </xf>
    <xf numFmtId="164" fontId="0" fillId="0" borderId="0" xfId="0" applyNumberFormat="1"/>
    <xf numFmtId="9" fontId="0" fillId="0" borderId="0" xfId="0" applyNumberFormat="1"/>
    <xf numFmtId="165" fontId="0" fillId="0" borderId="0" xfId="0" applyNumberFormat="1"/>
    <xf numFmtId="0" fontId="3" fillId="0" borderId="0" xfId="0" applyFont="1"/>
    <xf numFmtId="0" fontId="2" fillId="5" borderId="0" xfId="0" applyFont="1" applyFill="1"/>
    <xf numFmtId="0" fontId="3" fillId="0" borderId="6" xfId="0" applyFont="1" applyBorder="1" applyAlignment="1">
      <alignment wrapText="1"/>
    </xf>
    <xf numFmtId="0" fontId="3" fillId="0" borderId="0" xfId="0" applyFont="1" applyAlignment="1">
      <alignment wrapText="1"/>
    </xf>
    <xf numFmtId="164" fontId="3" fillId="0" borderId="6" xfId="0" applyNumberFormat="1" applyFont="1" applyBorder="1" applyAlignment="1">
      <alignment wrapText="1"/>
    </xf>
    <xf numFmtId="9" fontId="3" fillId="0" borderId="6" xfId="0" applyNumberFormat="1" applyFont="1" applyBorder="1" applyAlignment="1">
      <alignment wrapText="1"/>
    </xf>
    <xf numFmtId="165" fontId="3" fillId="0" borderId="6" xfId="0" applyNumberFormat="1" applyFont="1" applyBorder="1" applyAlignment="1">
      <alignment wrapText="1"/>
    </xf>
    <xf numFmtId="0" fontId="4" fillId="0" borderId="0" xfId="0" applyFont="1" applyAlignment="1">
      <alignment wrapText="1"/>
    </xf>
    <xf numFmtId="164" fontId="0" fillId="0" borderId="0" xfId="0" applyNumberFormat="1" applyAlignment="1">
      <alignment wrapText="1"/>
    </xf>
    <xf numFmtId="9" fontId="0" fillId="0" borderId="0" xfId="0" applyNumberFormat="1" applyAlignment="1">
      <alignment wrapText="1"/>
    </xf>
    <xf numFmtId="165" fontId="0" fillId="0" borderId="0" xfId="0" applyNumberFormat="1" applyAlignment="1">
      <alignment wrapText="1"/>
    </xf>
    <xf numFmtId="0" fontId="0" fillId="3" borderId="6" xfId="0" applyFill="1" applyBorder="1" applyAlignment="1">
      <alignment wrapText="1"/>
    </xf>
    <xf numFmtId="164" fontId="0" fillId="3" borderId="6" xfId="0" applyNumberFormat="1" applyFill="1" applyBorder="1" applyAlignment="1">
      <alignment wrapText="1"/>
    </xf>
    <xf numFmtId="9" fontId="0" fillId="3" borderId="6" xfId="0" applyNumberFormat="1" applyFill="1" applyBorder="1" applyAlignment="1">
      <alignment wrapText="1"/>
    </xf>
    <xf numFmtId="165" fontId="0" fillId="5" borderId="6" xfId="0" applyNumberFormat="1" applyFill="1" applyBorder="1" applyAlignment="1">
      <alignment wrapText="1"/>
    </xf>
    <xf numFmtId="165" fontId="0" fillId="0" borderId="6" xfId="0" applyNumberFormat="1" applyBorder="1" applyAlignment="1">
      <alignment wrapText="1"/>
    </xf>
    <xf numFmtId="0" fontId="0" fillId="0" borderId="6" xfId="0" applyBorder="1" applyAlignment="1">
      <alignment horizontal="left" wrapText="1" indent="2"/>
    </xf>
    <xf numFmtId="0" fontId="0" fillId="0" borderId="6" xfId="0" applyBorder="1" applyAlignment="1">
      <alignment wrapText="1"/>
    </xf>
    <xf numFmtId="0" fontId="0" fillId="6" borderId="6" xfId="0" applyFill="1" applyBorder="1" applyAlignment="1">
      <alignment wrapText="1"/>
    </xf>
    <xf numFmtId="0" fontId="6" fillId="4" borderId="4" xfId="0" applyFont="1" applyFill="1" applyBorder="1" applyAlignment="1">
      <alignment wrapText="1"/>
    </xf>
    <xf numFmtId="0" fontId="6" fillId="4" borderId="3" xfId="0" applyFont="1" applyFill="1" applyBorder="1" applyAlignment="1">
      <alignment wrapText="1"/>
    </xf>
    <xf numFmtId="0" fontId="0" fillId="0" borderId="7" xfId="0" applyBorder="1" applyAlignment="1">
      <alignment wrapText="1"/>
    </xf>
    <xf numFmtId="0" fontId="0" fillId="5" borderId="8" xfId="0" applyFill="1" applyBorder="1" applyAlignment="1">
      <alignment wrapText="1"/>
    </xf>
    <xf numFmtId="0" fontId="0" fillId="0" borderId="8" xfId="0" applyBorder="1" applyAlignment="1">
      <alignment wrapText="1"/>
    </xf>
    <xf numFmtId="0" fontId="0" fillId="5" borderId="1" xfId="0" applyFill="1" applyBorder="1" applyAlignment="1">
      <alignment wrapText="1"/>
    </xf>
    <xf numFmtId="0" fontId="3" fillId="0" borderId="8" xfId="0" applyFont="1" applyBorder="1" applyAlignment="1">
      <alignment wrapText="1"/>
    </xf>
    <xf numFmtId="0" fontId="0" fillId="3" borderId="8" xfId="0" applyFill="1" applyBorder="1" applyAlignment="1">
      <alignment wrapText="1"/>
    </xf>
    <xf numFmtId="0" fontId="2" fillId="5" borderId="6" xfId="0" applyFont="1" applyFill="1" applyBorder="1"/>
    <xf numFmtId="165" fontId="0" fillId="0" borderId="6" xfId="0" applyNumberFormat="1" applyBorder="1"/>
    <xf numFmtId="0" fontId="2" fillId="5" borderId="6" xfId="0" applyFont="1" applyFill="1" applyBorder="1" applyAlignment="1">
      <alignment wrapText="1"/>
    </xf>
    <xf numFmtId="0" fontId="2" fillId="0" borderId="9" xfId="0" applyFont="1" applyBorder="1" applyAlignment="1">
      <alignment horizontal="left" wrapText="1"/>
    </xf>
    <xf numFmtId="164" fontId="0" fillId="5" borderId="6" xfId="0" applyNumberFormat="1" applyFill="1" applyBorder="1" applyAlignment="1">
      <alignment horizontal="left" wrapText="1"/>
    </xf>
    <xf numFmtId="164" fontId="2" fillId="5" borderId="6" xfId="0" applyNumberFormat="1" applyFont="1" applyFill="1" applyBorder="1" applyAlignment="1">
      <alignment horizontal="left" wrapText="1"/>
    </xf>
    <xf numFmtId="164" fontId="0" fillId="8" borderId="9" xfId="0" applyNumberFormat="1" applyFill="1" applyBorder="1" applyAlignment="1">
      <alignment horizontal="left" wrapText="1"/>
    </xf>
    <xf numFmtId="0" fontId="0" fillId="0" borderId="0" xfId="0" applyAlignment="1">
      <alignment horizontal="left" wrapText="1"/>
    </xf>
    <xf numFmtId="9" fontId="0" fillId="2" borderId="6" xfId="1" applyFont="1" applyFill="1" applyBorder="1" applyAlignment="1">
      <alignment horizontal="left" wrapText="1"/>
    </xf>
    <xf numFmtId="0" fontId="7" fillId="0" borderId="0" xfId="0" applyFont="1"/>
    <xf numFmtId="0" fontId="0" fillId="0" borderId="0" xfId="0" applyAlignment="1">
      <alignment horizontal="left" vertical="top" wrapText="1"/>
    </xf>
    <xf numFmtId="0" fontId="0" fillId="0" borderId="6" xfId="0" applyBorder="1" applyAlignment="1">
      <alignment horizontal="left" vertical="top" wrapText="1"/>
    </xf>
    <xf numFmtId="6" fontId="0" fillId="0" borderId="6" xfId="0" applyNumberFormat="1" applyBorder="1" applyAlignment="1">
      <alignment horizontal="left" vertical="top" wrapText="1"/>
    </xf>
    <xf numFmtId="6" fontId="0" fillId="6" borderId="6" xfId="0" applyNumberFormat="1" applyFill="1" applyBorder="1" applyAlignment="1">
      <alignment horizontal="left" vertical="top" wrapText="1"/>
    </xf>
    <xf numFmtId="0" fontId="0" fillId="0" borderId="9" xfId="0" applyBorder="1" applyAlignment="1">
      <alignment horizontal="left" vertical="top" wrapText="1"/>
    </xf>
    <xf numFmtId="6" fontId="0" fillId="6" borderId="9" xfId="0" applyNumberFormat="1" applyFill="1" applyBorder="1" applyAlignment="1">
      <alignment horizontal="left" vertical="top" wrapText="1"/>
    </xf>
    <xf numFmtId="0" fontId="0" fillId="5" borderId="23" xfId="0" applyFill="1" applyBorder="1" applyAlignment="1">
      <alignment horizontal="left" vertical="top" wrapText="1"/>
    </xf>
    <xf numFmtId="2" fontId="0" fillId="6" borderId="6" xfId="0" applyNumberFormat="1" applyFill="1" applyBorder="1" applyAlignment="1">
      <alignment horizontal="left" vertical="top" wrapText="1"/>
    </xf>
    <xf numFmtId="0" fontId="0" fillId="8" borderId="11" xfId="0" applyFill="1" applyBorder="1"/>
    <xf numFmtId="0" fontId="0" fillId="8" borderId="12" xfId="0" applyFill="1" applyBorder="1" applyAlignment="1">
      <alignment horizontal="center"/>
    </xf>
    <xf numFmtId="0" fontId="0" fillId="0" borderId="13" xfId="0" applyBorder="1" applyAlignment="1">
      <alignment horizontal="left" indent="2"/>
    </xf>
    <xf numFmtId="10" fontId="0" fillId="6" borderId="14" xfId="0" applyNumberFormat="1" applyFill="1" applyBorder="1"/>
    <xf numFmtId="10" fontId="0" fillId="6" borderId="15" xfId="0" applyNumberFormat="1" applyFill="1" applyBorder="1"/>
    <xf numFmtId="0" fontId="2" fillId="8" borderId="16" xfId="0" applyFont="1" applyFill="1" applyBorder="1"/>
    <xf numFmtId="10" fontId="2" fillId="8" borderId="17" xfId="0" applyNumberFormat="1" applyFont="1" applyFill="1" applyBorder="1"/>
    <xf numFmtId="165" fontId="0" fillId="6" borderId="6" xfId="0" applyNumberFormat="1" applyFill="1" applyBorder="1" applyAlignment="1">
      <alignment wrapText="1"/>
    </xf>
    <xf numFmtId="2" fontId="0" fillId="6" borderId="6" xfId="0" applyNumberFormat="1" applyFill="1" applyBorder="1"/>
    <xf numFmtId="0" fontId="0" fillId="0" borderId="24" xfId="0" applyBorder="1" applyAlignment="1">
      <alignment horizontal="left" wrapText="1" indent="2"/>
    </xf>
    <xf numFmtId="164" fontId="0" fillId="5" borderId="24" xfId="0" applyNumberFormat="1" applyFill="1" applyBorder="1" applyAlignment="1">
      <alignment horizontal="left" wrapText="1"/>
    </xf>
    <xf numFmtId="164" fontId="0" fillId="5" borderId="7" xfId="0" applyNumberFormat="1" applyFill="1" applyBorder="1" applyAlignment="1">
      <alignment horizontal="left" vertical="top" wrapText="1"/>
    </xf>
    <xf numFmtId="0" fontId="0" fillId="3" borderId="0" xfId="0" applyFill="1"/>
    <xf numFmtId="164" fontId="0" fillId="3" borderId="0" xfId="0" applyNumberFormat="1" applyFill="1"/>
    <xf numFmtId="164" fontId="2" fillId="0" borderId="0" xfId="0" applyNumberFormat="1" applyFont="1"/>
    <xf numFmtId="0" fontId="0" fillId="3" borderId="0" xfId="0" applyFill="1" applyAlignment="1">
      <alignment wrapText="1"/>
    </xf>
    <xf numFmtId="164" fontId="0" fillId="3" borderId="0" xfId="0" applyNumberFormat="1" applyFill="1" applyAlignment="1">
      <alignment wrapText="1"/>
    </xf>
    <xf numFmtId="0" fontId="0" fillId="10" borderId="0" xfId="0" applyFill="1"/>
    <xf numFmtId="0" fontId="2" fillId="0" borderId="6" xfId="0" applyFont="1" applyBorder="1"/>
    <xf numFmtId="0" fontId="0" fillId="6" borderId="6" xfId="0" applyFill="1" applyBorder="1"/>
    <xf numFmtId="164" fontId="0" fillId="0" borderId="6" xfId="0" applyNumberFormat="1" applyBorder="1"/>
    <xf numFmtId="2" fontId="0" fillId="0" borderId="6" xfId="0" applyNumberFormat="1" applyBorder="1" applyAlignment="1">
      <alignment horizontal="left" indent="2"/>
    </xf>
    <xf numFmtId="0" fontId="2" fillId="7" borderId="20" xfId="0" applyFont="1" applyFill="1" applyBorder="1"/>
    <xf numFmtId="0" fontId="2" fillId="7" borderId="21" xfId="0" applyFont="1" applyFill="1" applyBorder="1"/>
    <xf numFmtId="165" fontId="2" fillId="7" borderId="22" xfId="0" applyNumberFormat="1" applyFont="1" applyFill="1" applyBorder="1"/>
    <xf numFmtId="0" fontId="6" fillId="9" borderId="11" xfId="0" applyFont="1" applyFill="1" applyBorder="1"/>
    <xf numFmtId="0" fontId="6" fillId="9" borderId="18" xfId="0" applyFont="1" applyFill="1" applyBorder="1"/>
    <xf numFmtId="0" fontId="6" fillId="9" borderId="19" xfId="0" applyFont="1" applyFill="1" applyBorder="1"/>
    <xf numFmtId="10" fontId="0" fillId="0" borderId="6" xfId="0" applyNumberFormat="1" applyBorder="1" applyAlignment="1">
      <alignment wrapText="1"/>
    </xf>
    <xf numFmtId="164" fontId="2" fillId="10" borderId="6" xfId="0" applyNumberFormat="1" applyFont="1" applyFill="1" applyBorder="1"/>
    <xf numFmtId="9" fontId="2" fillId="10" borderId="6" xfId="0" applyNumberFormat="1" applyFont="1" applyFill="1" applyBorder="1"/>
    <xf numFmtId="0" fontId="2" fillId="10" borderId="6" xfId="0" applyFont="1" applyFill="1" applyBorder="1"/>
    <xf numFmtId="10" fontId="0" fillId="10" borderId="6" xfId="0" applyNumberFormat="1" applyFill="1" applyBorder="1" applyAlignment="1">
      <alignment wrapText="1"/>
    </xf>
    <xf numFmtId="0" fontId="2" fillId="0" borderId="9" xfId="0" applyFont="1" applyBorder="1"/>
    <xf numFmtId="0" fontId="0" fillId="6" borderId="9" xfId="0" applyFill="1" applyBorder="1"/>
    <xf numFmtId="164" fontId="0" fillId="0" borderId="9" xfId="0" applyNumberFormat="1" applyBorder="1"/>
    <xf numFmtId="2" fontId="0" fillId="0" borderId="24" xfId="0" applyNumberFormat="1" applyBorder="1" applyAlignment="1">
      <alignment horizontal="left" indent="2"/>
    </xf>
    <xf numFmtId="0" fontId="0" fillId="6" borderId="24" xfId="0" applyFill="1" applyBorder="1"/>
    <xf numFmtId="164" fontId="0" fillId="0" borderId="24" xfId="0" applyNumberFormat="1" applyBorder="1"/>
    <xf numFmtId="0" fontId="2" fillId="5" borderId="8" xfId="0" applyFont="1" applyFill="1" applyBorder="1"/>
    <xf numFmtId="0" fontId="0" fillId="5" borderId="23" xfId="0" applyFill="1" applyBorder="1"/>
    <xf numFmtId="164" fontId="0" fillId="5" borderId="23" xfId="0" applyNumberFormat="1" applyFill="1" applyBorder="1"/>
    <xf numFmtId="165" fontId="0" fillId="5" borderId="7" xfId="0" applyNumberFormat="1" applyFill="1" applyBorder="1" applyAlignment="1">
      <alignment horizontal="right"/>
    </xf>
    <xf numFmtId="0" fontId="2" fillId="0" borderId="0" xfId="0" applyFont="1"/>
    <xf numFmtId="0" fontId="2" fillId="5" borderId="8" xfId="0" applyFont="1" applyFill="1" applyBorder="1" applyAlignment="1">
      <alignment horizontal="left" vertical="top" wrapText="1"/>
    </xf>
    <xf numFmtId="165" fontId="0" fillId="3" borderId="6" xfId="0" applyNumberFormat="1" applyFill="1" applyBorder="1" applyAlignment="1">
      <alignment horizontal="right"/>
    </xf>
    <xf numFmtId="165" fontId="0" fillId="3" borderId="9" xfId="0" applyNumberFormat="1" applyFill="1" applyBorder="1" applyAlignment="1">
      <alignment horizontal="right"/>
    </xf>
    <xf numFmtId="165" fontId="0" fillId="3" borderId="24" xfId="0" applyNumberFormat="1" applyFill="1" applyBorder="1" applyAlignment="1">
      <alignment horizontal="right"/>
    </xf>
    <xf numFmtId="0" fontId="4" fillId="0" borderId="0" xfId="0" applyFont="1"/>
    <xf numFmtId="164" fontId="0" fillId="3" borderId="6" xfId="0" applyNumberFormat="1" applyFill="1" applyBorder="1" applyAlignment="1">
      <alignment horizontal="left" wrapText="1"/>
    </xf>
    <xf numFmtId="0" fontId="0" fillId="11" borderId="7" xfId="0" applyFill="1" applyBorder="1" applyAlignment="1">
      <alignment wrapText="1"/>
    </xf>
    <xf numFmtId="0" fontId="0" fillId="5" borderId="0" xfId="0" applyFill="1"/>
    <xf numFmtId="0" fontId="5" fillId="0" borderId="0" xfId="0" applyFont="1" applyAlignment="1">
      <alignment horizontal="center" wrapText="1"/>
    </xf>
    <xf numFmtId="0" fontId="12" fillId="0" borderId="0" xfId="0" applyFont="1" applyAlignment="1">
      <alignment horizontal="left" vertical="top" wrapText="1"/>
    </xf>
    <xf numFmtId="0" fontId="3" fillId="0" borderId="0" xfId="0" applyFont="1" applyAlignment="1">
      <alignment horizontal="left" vertical="top" wrapText="1"/>
    </xf>
    <xf numFmtId="0" fontId="2" fillId="0" borderId="0" xfId="0" applyFont="1"/>
    <xf numFmtId="0" fontId="8" fillId="9" borderId="10" xfId="0" applyFont="1" applyFill="1" applyBorder="1" applyAlignment="1">
      <alignment horizontal="center"/>
    </xf>
    <xf numFmtId="0" fontId="2" fillId="5" borderId="8" xfId="0" applyFont="1" applyFill="1" applyBorder="1" applyAlignment="1">
      <alignment horizontal="left" vertical="top" wrapText="1"/>
    </xf>
    <xf numFmtId="0" fontId="2" fillId="5" borderId="23" xfId="0" applyFont="1" applyFill="1" applyBorder="1" applyAlignment="1">
      <alignment horizontal="left" vertical="top" wrapText="1"/>
    </xf>
    <xf numFmtId="0" fontId="2" fillId="5" borderId="7" xfId="0" applyFont="1" applyFill="1" applyBorder="1" applyAlignment="1">
      <alignment horizontal="left" vertical="top" wrapText="1"/>
    </xf>
  </cellXfs>
  <cellStyles count="2">
    <cellStyle name="Normal" xfId="0" builtinId="0"/>
    <cellStyle name="Percent" xfId="1" builtinId="5"/>
  </cellStyles>
  <dxfs count="37">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64" formatCode="&quot;$&quot;#,##0.00"/>
    </dxf>
    <dxf>
      <numFmt numFmtId="0" formatCode="General"/>
    </dxf>
    <dxf>
      <fill>
        <patternFill patternType="solid">
          <fgColor indexed="64"/>
          <bgColor theme="0" tint="-4.9989318521683403E-2"/>
        </patternFill>
      </fill>
      <alignment horizontal="general" vertical="bottom" textRotation="0" wrapText="1" indent="0" justifyLastLine="0" shrinkToFit="0" readingOrder="0"/>
    </dxf>
    <dxf>
      <fill>
        <patternFill patternType="solid">
          <fgColor indexed="64"/>
          <bgColor theme="0" tint="-4.9989318521683403E-2"/>
        </patternFill>
      </fill>
      <alignment horizontal="general" vertical="bottom" textRotation="0" wrapText="1" indent="0" justifyLastLine="0" shrinkToFit="0" readingOrder="0"/>
    </dxf>
    <dxf>
      <font>
        <b/>
      </font>
    </dxf>
    <dxf>
      <numFmt numFmtId="10" formatCode="&quot;$&quot;#,##0_);[Red]\(&quot;$&quot;#,##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dxf>
    <dxf>
      <alignment horizontal="left" vertical="top" textRotation="0" wrapText="1" indent="0" justifyLastLine="0" shrinkToFit="0" readingOrder="0"/>
    </dxf>
    <dxf>
      <numFmt numFmtId="164" formatCode="&quot;$&quot;#,##0.00"/>
    </dxf>
    <dxf>
      <font>
        <strike val="0"/>
        <outline val="0"/>
        <shadow val="0"/>
        <u val="none"/>
        <vertAlign val="baseline"/>
        <sz val="11"/>
        <color theme="1"/>
        <name val="Aptos Narrow"/>
        <family val="2"/>
        <scheme val="minor"/>
      </font>
      <numFmt numFmtId="165" formatCode="&quot;$&quot;#,##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numFmt numFmtId="2" formatCode="0.00"/>
      <fill>
        <patternFill patternType="solid">
          <fgColor indexed="64"/>
          <bgColor theme="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65" formatCode="&quot;$&quot;#,##0"/>
      <fill>
        <patternFill patternType="solid">
          <fgColor indexed="64"/>
          <bgColor theme="2"/>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dxf>
    <dxf>
      <font>
        <strike val="0"/>
        <outline val="0"/>
        <shadow val="0"/>
        <u val="none"/>
        <vertAlign val="baseline"/>
        <sz val="11"/>
        <color theme="1"/>
        <name val="Aptos Narrow"/>
        <family val="2"/>
        <scheme val="minor"/>
      </font>
    </dxf>
    <dxf>
      <numFmt numFmtId="165" formatCode="&quot;$&quot;#,##0"/>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quot;$&quot;#,##0"/>
      <alignment horizontal="general" vertical="bottom" textRotation="0" wrapText="1" indent="0" justifyLastLine="0" shrinkToFit="0" readingOrder="0"/>
      <border diagonalUp="0" diagonalDown="0">
        <left/>
        <right style="thin">
          <color indexed="64"/>
        </right>
        <top style="thin">
          <color indexed="64"/>
        </top>
        <bottom style="thin">
          <color indexed="64"/>
        </bottom>
      </border>
    </dxf>
    <dxf>
      <font>
        <i val="0"/>
      </font>
      <numFmt numFmtId="14" formatCode="0.00%"/>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65" formatCode="&quot;$&quot;#,##0"/>
      <border diagonalUp="0" diagonalDown="0" outline="0">
        <left style="thin">
          <color indexed="64"/>
        </left>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quot;$&quot;#,##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font>
      <numFmt numFmtId="164" formatCode="&quot;$&quot;#,##0.00"/>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font>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font>
      <alignment textRotation="0" wrapText="1" indent="0" justifyLastLine="0" shrinkToFit="0" readingOrder="0"/>
    </dxf>
    <dxf>
      <font>
        <b val="0"/>
      </font>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DBF010-C71F-4262-99B1-4AE331F00766}" name="Table1" displayName="Table1" ref="A5:B16" totalsRowShown="0" headerRowDxfId="36" dataDxfId="35">
  <autoFilter ref="A5:B16" xr:uid="{98DBF010-C71F-4262-99B1-4AE331F00766}"/>
  <tableColumns count="2">
    <tableColumn id="1" xr3:uid="{6FE559F3-E80C-48C1-A0EB-B409E7C9B3EE}" name="Category" dataDxfId="34"/>
    <tableColumn id="3" xr3:uid="{E4E23594-C357-4DC4-A03F-8658200C4E0D}" name="Budget Year 1" dataDxfId="3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286404A-CB61-42CF-A4A1-F7071347DE7D}" name="Table3" displayName="Table3" ref="B1:L7" totalsRowShown="0">
  <autoFilter ref="B1:L7" xr:uid="{D286404A-CB61-42CF-A4A1-F7071347DE7D}"/>
  <tableColumns count="11">
    <tableColumn id="1" xr3:uid="{026ADAB2-14F7-493F-BCC4-A4CFD3E9144B}" name="Position Title"/>
    <tableColumn id="2" xr3:uid="{07CC58C0-96D8-4103-A6BB-FEE0B2912FC5}" name="Name (if known)" dataDxfId="32"/>
    <tableColumn id="8" xr3:uid="{2199604B-A49C-46B2-86E3-02F280925C12}" name="Description of role (including project activity or activities)" dataDxfId="31"/>
    <tableColumn id="3" xr3:uid="{62BFDC59-4DDC-4F10-ACBD-11017A123202}" name="Hourly Salary" dataDxfId="30"/>
    <tableColumn id="4" xr3:uid="{4BD3CBB5-4B85-4685-88F1-64740A373F56}" name="Time %" dataDxfId="29"/>
    <tableColumn id="5" xr3:uid="{4C17012D-2B6D-4D5F-AC7C-910E835AF33C}" name="Annual Salary" dataDxfId="28">
      <calculatedColumnFormula>Table3[[#This Row],[Hourly Salary]]*2080</calculatedColumnFormula>
    </tableColumn>
    <tableColumn id="6" xr3:uid="{EB4831BB-1C1F-4326-91A2-DD38B0E97BDA}" name="Months in Budget Year 1*" dataDxfId="27"/>
    <tableColumn id="7" xr3:uid="{199ED5E3-0CC3-4C59-A3E0-05FDD04FED8B}" name="Requested Salary Amount" dataDxfId="26"/>
    <tableColumn id="10" xr3:uid="{5E9D7FC8-DB89-4CC2-9D09-CEBB934A1378}" name="Fringe Rate" dataDxfId="25">
      <calculatedColumnFormula>Fringe!$B$15</calculatedColumnFormula>
    </tableColumn>
    <tableColumn id="11" xr3:uid="{1F75CDCD-13B6-4E1B-8593-2AFB842D01B7}" name="Requested Fringe Amount" dataDxfId="24">
      <calculatedColumnFormula>Table3[[#This Row],[Fringe Rate]]*Table3[[#This Row],[Requested Salary Amount]]</calculatedColumnFormula>
    </tableColumn>
    <tableColumn id="12" xr3:uid="{DC260F86-67B5-4FC7-B8E0-4D1A00554AC6}" name="Personnel Total" dataDxfId="23">
      <calculatedColumnFormula>Table3[[#This Row],[Requested Salary Amount]]+Table3[[#This Row],[Requested Fringe Amount]]</calculatedColumnFormula>
    </tableColumn>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BBEAF77-29A2-4E9E-BEB9-1E7A31324071}" name="Table6" displayName="Table6" ref="A1:D2" totalsRowShown="0" headerRowDxfId="22" dataDxfId="21">
  <autoFilter ref="A1:D2" xr:uid="{3BBEAF77-29A2-4E9E-BEB9-1E7A31324071}"/>
  <tableColumns count="4">
    <tableColumn id="1" xr3:uid="{0E91BB84-7D37-456B-B685-48EE176CCF59}" name="Supplies" dataDxfId="20"/>
    <tableColumn id="2" xr3:uid="{6E838D20-60F4-4AA4-9F24-235D4A52D069}" name="Amount per FTE" dataDxfId="19"/>
    <tableColumn id="3" xr3:uid="{F309CF5D-0BF7-4A4C-A9C9-5DB2AA684BA0}" name="FTE Count" dataDxfId="18"/>
    <tableColumn id="4" xr3:uid="{A29FABBE-AA2F-4DA4-B00B-0863ED197BDD}" name="Total" dataDxfId="17">
      <calculatedColumnFormula>Table6[[#This Row],[Amount per FTE]]*Table6[[#This Row],[FTE Count]]</calculatedColumnFormula>
    </tableColumn>
  </tableColumns>
  <tableStyleInfo name="TableStyleLight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491F3E6-0E50-4CCC-98C7-F7FF6D46ADC2}" name="Table8" displayName="Table8" ref="A2:D6" totalsRowShown="0">
  <autoFilter ref="A2:D6" xr:uid="{3491F3E6-0E50-4CCC-98C7-F7FF6D46ADC2}"/>
  <tableColumns count="4">
    <tableColumn id="1" xr3:uid="{8847BE58-5F4D-469A-8A91-ABBACB06253D}" name="Type of Equipment"/>
    <tableColumn id="2" xr3:uid="{E057104C-0125-4476-BBEF-37EA274AA548}" name="Unit Cost"/>
    <tableColumn id="3" xr3:uid="{C89292A5-FBCD-44A6-92C7-88A42670B76F}" name="Number Needed"/>
    <tableColumn id="4" xr3:uid="{A39E9577-654B-451E-B8E0-D546BE34E530}" name="Total Amount" dataDxfId="16">
      <calculatedColumnFormula>Table8[[#This Row],[Unit Cost]]*Table8[[#This Row],[Number Needed]]</calculatedColumnFormula>
    </tableColumn>
  </tableColumns>
  <tableStyleInfo name="TableStyleLight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78EC6D3-76ED-49E6-A1AA-8927726E8446}" name="Table7" displayName="Table7" ref="A1:C13" totalsRowShown="0" headerRowDxfId="15" dataDxfId="14">
  <autoFilter ref="A1:C13" xr:uid="{E78EC6D3-76ED-49E6-A1AA-8927726E8446}"/>
  <tableColumns count="3">
    <tableColumn id="1" xr3:uid="{0B61B6A4-12D1-4DEB-A965-D7CD83437E05}" name="Direct Cost" dataDxfId="13"/>
    <tableColumn id="2" xr3:uid="{A55E716E-BFEE-424C-8E2E-3E157961238F}" name="Description" dataDxfId="12"/>
    <tableColumn id="3" xr3:uid="{1886070C-107F-4364-ADC0-C24CE85708D7}" name="Annual Cost Per FTE" dataDxfId="11"/>
  </tableColumns>
  <tableStyleInfo name="TableStyleLight1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89C532F-99DF-434B-9701-21A4BF63CE51}" name="Table5" displayName="Table5" ref="A1:D10" totalsRowShown="0">
  <autoFilter ref="A1:D10" xr:uid="{E89C532F-99DF-434B-9701-21A4BF63CE51}"/>
  <tableColumns count="4">
    <tableColumn id="1" xr3:uid="{5D6BE994-A112-4C09-8771-4096C35FE304}" name=" " dataDxfId="10"/>
    <tableColumn id="2" xr3:uid="{99C93C42-451B-4DD9-9811-37C06A4650FE}" name="Contractor #1" dataDxfId="9"/>
    <tableColumn id="3" xr3:uid="{4CD54922-A724-4247-89C6-19006D55BB47}" name="Contractor #2" dataDxfId="8"/>
    <tableColumn id="4" xr3:uid="{E225DBD6-7A38-4D0E-933C-8CA8F0FD6A9A}" name="Total" dataDxfId="7">
      <calculatedColumnFormula>SUM(Table5[[#This Row],[Contractor '#1]:[Contractor '#2]])</calculatedColumnFormula>
    </tableColumn>
  </tableColumns>
  <tableStyleInfo name="TableStyleLight1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3BADE10-A750-4390-AA2C-87F9BF720EB7}" name="Table4" displayName="Table4" ref="A2:C6" totalsRowShown="0">
  <autoFilter ref="A2:C6" xr:uid="{A3BADE10-A750-4390-AA2C-87F9BF720EB7}"/>
  <tableColumns count="3">
    <tableColumn id="1" xr3:uid="{38BDB911-DF11-4C8B-BB2F-2FE4BACA26EA}" name="Activity Name"/>
    <tableColumn id="2" xr3:uid="{04D84E3E-3758-4380-B528-FCCFB0DA4C3C}" name="Description"/>
    <tableColumn id="3" xr3:uid="{66AFE9AD-D02B-4145-8F5A-0BAA00043A0A}" name="Amount in FFY26" dataDxfId="6"/>
  </tableColumns>
  <tableStyleInfo name="TableStyleLight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ECDECC-8D20-4A36-B505-3B2FFFA1B562}" name="Table2" displayName="Table2" ref="A1:B14" totalsRowShown="0" headerRowDxfId="5" headerRowBorderDxfId="4" tableBorderDxfId="3" totalsRowBorderDxfId="2">
  <autoFilter ref="A1:B14" xr:uid="{2DECDECC-8D20-4A36-B505-3B2FFFA1B562}"/>
  <tableColumns count="2">
    <tableColumn id="1" xr3:uid="{326EFFD8-93A7-44E9-8E2E-274618F32C48}" name="Term" dataDxfId="1"/>
    <tableColumn id="2" xr3:uid="{E0412ECA-8B44-4CE4-AAAE-8CDEA94CA95F}" name="Defini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CD8A6-6A0E-4839-BB2C-CBE4855271DF}">
  <dimension ref="A1:E20"/>
  <sheetViews>
    <sheetView tabSelected="1" zoomScaleNormal="140" workbookViewId="0">
      <selection activeCell="E13" sqref="E13"/>
    </sheetView>
  </sheetViews>
  <sheetFormatPr defaultRowHeight="15" x14ac:dyDescent="0.25"/>
  <cols>
    <col min="1" max="1" width="27.28515625" style="1" customWidth="1"/>
    <col min="2" max="2" width="16.7109375" style="1" customWidth="1"/>
    <col min="4" max="4" width="31.5703125" customWidth="1"/>
    <col min="5" max="5" width="20.85546875" customWidth="1"/>
  </cols>
  <sheetData>
    <row r="1" spans="1:5" ht="18.75" x14ac:dyDescent="0.3">
      <c r="A1" s="106" t="s">
        <v>0</v>
      </c>
      <c r="B1" s="106"/>
      <c r="C1" s="106"/>
      <c r="D1" s="106"/>
      <c r="E1" s="106"/>
    </row>
    <row r="3" spans="1:5" ht="90.95" customHeight="1" x14ac:dyDescent="0.25">
      <c r="A3" s="107" t="s">
        <v>125</v>
      </c>
      <c r="B3" s="108"/>
      <c r="C3" s="108"/>
      <c r="D3" s="108"/>
      <c r="E3" s="108"/>
    </row>
    <row r="4" spans="1:5" ht="15.95" customHeight="1" x14ac:dyDescent="0.25"/>
    <row r="5" spans="1:5" x14ac:dyDescent="0.25">
      <c r="A5" s="4" t="s">
        <v>1</v>
      </c>
      <c r="B5" s="5" t="s">
        <v>114</v>
      </c>
      <c r="D5" s="2" t="s">
        <v>2</v>
      </c>
      <c r="E5" s="3" t="s">
        <v>3</v>
      </c>
    </row>
    <row r="6" spans="1:5" x14ac:dyDescent="0.25">
      <c r="A6" s="98" t="s">
        <v>4</v>
      </c>
      <c r="B6" s="65"/>
      <c r="D6" s="26" t="s">
        <v>5</v>
      </c>
      <c r="E6" s="27" t="s">
        <v>124</v>
      </c>
    </row>
    <row r="7" spans="1:5" x14ac:dyDescent="0.25">
      <c r="A7" s="63" t="s">
        <v>6</v>
      </c>
      <c r="B7" s="64">
        <f>Table3[[#This Row],[Requested Salary Amount]]</f>
        <v>0</v>
      </c>
      <c r="D7" s="26" t="s">
        <v>7</v>
      </c>
      <c r="E7" s="27"/>
    </row>
    <row r="8" spans="1:5" x14ac:dyDescent="0.25">
      <c r="A8" s="25" t="s">
        <v>8</v>
      </c>
      <c r="B8" s="40">
        <f>Salary!K7</f>
        <v>0</v>
      </c>
      <c r="D8" s="26" t="s">
        <v>9</v>
      </c>
      <c r="E8" s="27"/>
    </row>
    <row r="9" spans="1:5" x14ac:dyDescent="0.25">
      <c r="A9" s="25" t="s">
        <v>10</v>
      </c>
      <c r="B9" s="40">
        <f>Travel!D18</f>
        <v>0</v>
      </c>
    </row>
    <row r="10" spans="1:5" x14ac:dyDescent="0.25">
      <c r="A10" s="25" t="s">
        <v>11</v>
      </c>
      <c r="B10" s="40" cm="1">
        <f t="array" ref="B10">Table6[Total]</f>
        <v>0</v>
      </c>
    </row>
    <row r="11" spans="1:5" x14ac:dyDescent="0.25">
      <c r="A11" s="25" t="s">
        <v>105</v>
      </c>
      <c r="B11" s="40">
        <f>Equipment!D6</f>
        <v>0</v>
      </c>
    </row>
    <row r="12" spans="1:5" x14ac:dyDescent="0.25">
      <c r="A12" s="25" t="s">
        <v>12</v>
      </c>
      <c r="B12" s="40">
        <f>'Allocated Direct Costs'!C13</f>
        <v>0</v>
      </c>
    </row>
    <row r="13" spans="1:5" x14ac:dyDescent="0.25">
      <c r="A13" s="25" t="s">
        <v>13</v>
      </c>
      <c r="B13" s="103">
        <v>0</v>
      </c>
    </row>
    <row r="14" spans="1:5" x14ac:dyDescent="0.25">
      <c r="A14" s="25" t="s">
        <v>14</v>
      </c>
      <c r="B14" s="40">
        <f>'Contractual Services'!D10</f>
        <v>0</v>
      </c>
    </row>
    <row r="15" spans="1:5" x14ac:dyDescent="0.25">
      <c r="A15" s="38" t="s">
        <v>15</v>
      </c>
      <c r="B15" s="41">
        <v>50000</v>
      </c>
    </row>
    <row r="16" spans="1:5" x14ac:dyDescent="0.25">
      <c r="A16" s="39" t="s">
        <v>16</v>
      </c>
      <c r="B16" s="42">
        <f>SUM(B7:B15)</f>
        <v>50000</v>
      </c>
    </row>
    <row r="17" spans="1:2" x14ac:dyDescent="0.25">
      <c r="B17" s="43"/>
    </row>
    <row r="18" spans="1:2" x14ac:dyDescent="0.25">
      <c r="A18" s="11" t="s">
        <v>17</v>
      </c>
      <c r="B18" s="44">
        <f>SUM(B7:B14)/B16</f>
        <v>0</v>
      </c>
    </row>
    <row r="19" spans="1:2" x14ac:dyDescent="0.25">
      <c r="A19" s="9" t="s">
        <v>18</v>
      </c>
    </row>
    <row r="20" spans="1:2" ht="15.95" customHeight="1" x14ac:dyDescent="0.25"/>
  </sheetData>
  <mergeCells count="2">
    <mergeCell ref="A1:E1"/>
    <mergeCell ref="A3:E3"/>
  </mergeCell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BB023-4437-474A-9812-48ED2D695A07}">
  <dimension ref="A1:B14"/>
  <sheetViews>
    <sheetView zoomScale="120" zoomScaleNormal="120" workbookViewId="0">
      <selection sqref="A1:B14"/>
    </sheetView>
  </sheetViews>
  <sheetFormatPr defaultRowHeight="15" x14ac:dyDescent="0.25"/>
  <cols>
    <col min="1" max="1" width="23.85546875" style="1" customWidth="1"/>
    <col min="2" max="2" width="106.5703125" style="1" customWidth="1"/>
  </cols>
  <sheetData>
    <row r="1" spans="1:2" x14ac:dyDescent="0.25">
      <c r="A1" s="28" t="s">
        <v>92</v>
      </c>
      <c r="B1" s="29" t="s">
        <v>93</v>
      </c>
    </row>
    <row r="2" spans="1:2" s="105" customFormat="1" ht="30" x14ac:dyDescent="0.25">
      <c r="A2" s="104" t="s">
        <v>114</v>
      </c>
      <c r="B2" s="31" t="s">
        <v>117</v>
      </c>
    </row>
    <row r="3" spans="1:2" ht="30" x14ac:dyDescent="0.25">
      <c r="A3" s="30" t="s">
        <v>94</v>
      </c>
      <c r="B3" s="31" t="s">
        <v>118</v>
      </c>
    </row>
    <row r="4" spans="1:2" x14ac:dyDescent="0.25">
      <c r="A4" s="30" t="s">
        <v>95</v>
      </c>
      <c r="B4" s="31" t="s">
        <v>119</v>
      </c>
    </row>
    <row r="5" spans="1:2" ht="90" x14ac:dyDescent="0.25">
      <c r="A5" s="30" t="s">
        <v>10</v>
      </c>
      <c r="B5" s="31" t="s">
        <v>96</v>
      </c>
    </row>
    <row r="6" spans="1:2" ht="35.1" customHeight="1" x14ac:dyDescent="0.25">
      <c r="A6" s="30" t="s">
        <v>11</v>
      </c>
      <c r="B6" s="32" t="s">
        <v>73</v>
      </c>
    </row>
    <row r="7" spans="1:2" ht="45" x14ac:dyDescent="0.25">
      <c r="A7" s="30" t="s">
        <v>105</v>
      </c>
      <c r="B7" s="31" t="s">
        <v>106</v>
      </c>
    </row>
    <row r="8" spans="1:2" ht="30" x14ac:dyDescent="0.25">
      <c r="A8" s="30" t="s">
        <v>12</v>
      </c>
      <c r="B8" s="31" t="s">
        <v>97</v>
      </c>
    </row>
    <row r="9" spans="1:2" ht="60" x14ac:dyDescent="0.25">
      <c r="A9" s="30" t="s">
        <v>13</v>
      </c>
      <c r="B9" s="31" t="s">
        <v>113</v>
      </c>
    </row>
    <row r="10" spans="1:2" ht="32.450000000000003" customHeight="1" x14ac:dyDescent="0.25">
      <c r="A10" s="30" t="s">
        <v>98</v>
      </c>
      <c r="B10" s="31" t="s">
        <v>99</v>
      </c>
    </row>
    <row r="11" spans="1:2" x14ac:dyDescent="0.25">
      <c r="A11" s="5" t="s">
        <v>15</v>
      </c>
      <c r="B11" s="33" t="s">
        <v>100</v>
      </c>
    </row>
    <row r="12" spans="1:2" ht="60" x14ac:dyDescent="0.25">
      <c r="A12" s="5" t="s">
        <v>101</v>
      </c>
      <c r="B12" s="33" t="s">
        <v>102</v>
      </c>
    </row>
    <row r="13" spans="1:2" ht="45" x14ac:dyDescent="0.25">
      <c r="A13" s="5" t="s">
        <v>103</v>
      </c>
      <c r="B13" s="33" t="s">
        <v>104</v>
      </c>
    </row>
    <row r="14" spans="1:2" ht="30" x14ac:dyDescent="0.25">
      <c r="A14" s="5" t="s">
        <v>111</v>
      </c>
      <c r="B14" s="33" t="s">
        <v>112</v>
      </c>
    </row>
  </sheetData>
  <sheetProtection algorithmName="SHA-512" hashValue="G3kUKqDGKlqLJ17zhsAEkLbcKemWjKVKvyz1OknbNEh6SgqTVTCzCGhNVXuj0TJw3b9COGBcNFLpMjXeQz61XQ==" saltValue="V3ESaGYkZ9cfjIHBmpINig==" spinCount="100000" sheet="1" objects="1" scenarios="1" selectLockedCell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519F3-9732-44C8-9900-9FF18263EF2E}">
  <dimension ref="A1:L9"/>
  <sheetViews>
    <sheetView workbookViewId="0">
      <selection activeCell="E16" sqref="E16"/>
    </sheetView>
  </sheetViews>
  <sheetFormatPr defaultRowHeight="15" x14ac:dyDescent="0.25"/>
  <cols>
    <col min="2" max="2" width="14.42578125" customWidth="1"/>
    <col min="3" max="3" width="17" customWidth="1"/>
    <col min="4" max="4" width="61.140625" customWidth="1"/>
    <col min="5" max="5" width="13.28515625" style="6" customWidth="1"/>
    <col min="6" max="6" width="10.85546875" style="7" bestFit="1" customWidth="1"/>
    <col min="7" max="7" width="13.5703125" customWidth="1"/>
    <col min="8" max="8" width="14.5703125" customWidth="1"/>
    <col min="9" max="9" width="18.140625" style="8" customWidth="1"/>
    <col min="10" max="10" width="13.28515625" customWidth="1"/>
    <col min="11" max="11" width="13.5703125" customWidth="1"/>
    <col min="12" max="12" width="10.85546875" bestFit="1" customWidth="1"/>
  </cols>
  <sheetData>
    <row r="1" spans="1:12" s="1" customFormat="1" ht="45" x14ac:dyDescent="0.25">
      <c r="B1" s="1" t="s">
        <v>19</v>
      </c>
      <c r="C1" s="1" t="s">
        <v>20</v>
      </c>
      <c r="D1" s="1" t="s">
        <v>121</v>
      </c>
      <c r="E1" s="17" t="s">
        <v>21</v>
      </c>
      <c r="F1" s="18" t="s">
        <v>22</v>
      </c>
      <c r="G1" s="1" t="s">
        <v>23</v>
      </c>
      <c r="H1" s="1" t="s">
        <v>116</v>
      </c>
      <c r="I1" s="19" t="s">
        <v>24</v>
      </c>
      <c r="J1" s="1" t="s">
        <v>25</v>
      </c>
      <c r="K1" s="1" t="s">
        <v>26</v>
      </c>
      <c r="L1" s="1" t="s">
        <v>27</v>
      </c>
    </row>
    <row r="2" spans="1:12" s="12" customFormat="1" x14ac:dyDescent="0.25">
      <c r="A2" s="16"/>
      <c r="B2" s="34"/>
      <c r="C2" s="11"/>
      <c r="D2" s="11"/>
      <c r="E2" s="13"/>
      <c r="F2" s="14"/>
      <c r="G2" s="15"/>
      <c r="H2" s="11"/>
      <c r="I2" s="15"/>
      <c r="J2" s="82"/>
      <c r="K2" s="15"/>
      <c r="L2" s="15"/>
    </row>
    <row r="3" spans="1:12" s="1" customFormat="1" x14ac:dyDescent="0.25">
      <c r="B3" s="35"/>
      <c r="C3" s="20"/>
      <c r="D3" s="20"/>
      <c r="E3" s="21"/>
      <c r="F3" s="22"/>
      <c r="G3" s="24">
        <f t="shared" ref="G3:G6" si="0">E3*F3*2080</f>
        <v>0</v>
      </c>
      <c r="H3" s="20"/>
      <c r="I3" s="23">
        <f t="shared" ref="I3:I6" si="1">G3*(H3/12)</f>
        <v>0</v>
      </c>
      <c r="J3" s="82">
        <f>Fringe!$B$15</f>
        <v>0</v>
      </c>
      <c r="K3" s="24">
        <f>Table3[[#This Row],[Fringe Rate]]*Table3[[#This Row],[Requested Salary Amount]]</f>
        <v>0</v>
      </c>
      <c r="L3" s="24">
        <f>Table3[[#This Row],[Requested Salary Amount]]+Table3[[#This Row],[Requested Fringe Amount]]</f>
        <v>0</v>
      </c>
    </row>
    <row r="4" spans="1:12" s="1" customFormat="1" x14ac:dyDescent="0.25">
      <c r="B4" s="35"/>
      <c r="C4" s="20"/>
      <c r="D4" s="20"/>
      <c r="E4" s="21"/>
      <c r="F4" s="22"/>
      <c r="G4" s="24">
        <f t="shared" si="0"/>
        <v>0</v>
      </c>
      <c r="H4" s="20"/>
      <c r="I4" s="23">
        <f t="shared" si="1"/>
        <v>0</v>
      </c>
      <c r="J4" s="82">
        <f>Fringe!$B$15</f>
        <v>0</v>
      </c>
      <c r="K4" s="24">
        <f>Table3[[#This Row],[Fringe Rate]]*Table3[[#This Row],[Requested Salary Amount]]</f>
        <v>0</v>
      </c>
      <c r="L4" s="24">
        <f>Table3[[#This Row],[Requested Salary Amount]]+Table3[[#This Row],[Requested Fringe Amount]]</f>
        <v>0</v>
      </c>
    </row>
    <row r="5" spans="1:12" s="1" customFormat="1" x14ac:dyDescent="0.25">
      <c r="B5" s="35"/>
      <c r="C5" s="20"/>
      <c r="D5" s="20"/>
      <c r="E5" s="21"/>
      <c r="F5" s="22"/>
      <c r="G5" s="24">
        <f t="shared" si="0"/>
        <v>0</v>
      </c>
      <c r="H5" s="20"/>
      <c r="I5" s="23">
        <f t="shared" si="1"/>
        <v>0</v>
      </c>
      <c r="J5" s="82">
        <f>Fringe!$B$15</f>
        <v>0</v>
      </c>
      <c r="K5" s="24">
        <f>Table3[[#This Row],[Fringe Rate]]*Table3[[#This Row],[Requested Salary Amount]]</f>
        <v>0</v>
      </c>
      <c r="L5" s="24">
        <f>Table3[[#This Row],[Requested Salary Amount]]+Table3[[#This Row],[Requested Fringe Amount]]</f>
        <v>0</v>
      </c>
    </row>
    <row r="6" spans="1:12" s="1" customFormat="1" x14ac:dyDescent="0.25">
      <c r="B6" s="35"/>
      <c r="C6" s="20"/>
      <c r="D6" s="20"/>
      <c r="E6" s="21"/>
      <c r="F6" s="22"/>
      <c r="G6" s="24">
        <f t="shared" si="0"/>
        <v>0</v>
      </c>
      <c r="H6" s="20"/>
      <c r="I6" s="23">
        <f t="shared" si="1"/>
        <v>0</v>
      </c>
      <c r="J6" s="82">
        <f>Fringe!$B$15</f>
        <v>0</v>
      </c>
      <c r="K6" s="24">
        <f>Table3[[#This Row],[Fringe Rate]]*Table3[[#This Row],[Requested Salary Amount]]</f>
        <v>0</v>
      </c>
      <c r="L6" s="24">
        <f>Table3[[#This Row],[Requested Salary Amount]]+Table3[[#This Row],[Requested Fringe Amount]]</f>
        <v>0</v>
      </c>
    </row>
    <row r="7" spans="1:12" x14ac:dyDescent="0.25">
      <c r="B7" s="10" t="s">
        <v>16</v>
      </c>
      <c r="C7" s="36"/>
      <c r="D7" s="36"/>
      <c r="E7" s="83"/>
      <c r="F7" s="84"/>
      <c r="G7" s="83"/>
      <c r="H7" s="85"/>
      <c r="I7" s="37">
        <f>SUM(I3:I6)</f>
        <v>0</v>
      </c>
      <c r="J7" s="86"/>
      <c r="K7" s="24">
        <f>SUM(K3:K6)</f>
        <v>0</v>
      </c>
      <c r="L7" s="37">
        <f>SUM(L3:L6)</f>
        <v>0</v>
      </c>
    </row>
    <row r="9" spans="1:12" x14ac:dyDescent="0.25">
      <c r="B9" s="9" t="s">
        <v>115</v>
      </c>
    </row>
  </sheetData>
  <pageMargins left="0.7" right="0.7" top="0.75" bottom="0.75" header="0.3" footer="0.3"/>
  <pageSetup orientation="portrait" r:id="rId1"/>
  <ignoredErrors>
    <ignoredError sqref="G6 G3:G5" calculatedColumn="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D149-44C8-4D8E-BCBD-EFADF66F999F}">
  <dimension ref="A1:B15"/>
  <sheetViews>
    <sheetView workbookViewId="0">
      <selection activeCell="D21" sqref="D21"/>
    </sheetView>
  </sheetViews>
  <sheetFormatPr defaultColWidth="8.7109375" defaultRowHeight="15" x14ac:dyDescent="0.25"/>
  <cols>
    <col min="1" max="1" width="30.42578125" bestFit="1" customWidth="1"/>
    <col min="2" max="2" width="9.85546875" bestFit="1" customWidth="1"/>
    <col min="3" max="16384" width="8.7109375" style="45"/>
  </cols>
  <sheetData>
    <row r="1" spans="1:2" ht="15.75" x14ac:dyDescent="0.25">
      <c r="A1" s="109" t="s">
        <v>28</v>
      </c>
      <c r="B1" s="110"/>
    </row>
    <row r="2" spans="1:2" x14ac:dyDescent="0.25">
      <c r="A2" s="54" t="s">
        <v>29</v>
      </c>
      <c r="B2" s="55"/>
    </row>
    <row r="3" spans="1:2" x14ac:dyDescent="0.25">
      <c r="A3" s="56" t="s">
        <v>30</v>
      </c>
      <c r="B3" s="57"/>
    </row>
    <row r="4" spans="1:2" x14ac:dyDescent="0.25">
      <c r="A4" s="56" t="s">
        <v>31</v>
      </c>
      <c r="B4" s="57"/>
    </row>
    <row r="5" spans="1:2" x14ac:dyDescent="0.25">
      <c r="A5" s="56" t="s">
        <v>32</v>
      </c>
      <c r="B5" s="57"/>
    </row>
    <row r="6" spans="1:2" x14ac:dyDescent="0.25">
      <c r="A6" s="54" t="s">
        <v>33</v>
      </c>
      <c r="B6" s="55"/>
    </row>
    <row r="7" spans="1:2" x14ac:dyDescent="0.25">
      <c r="A7" s="56" t="s">
        <v>34</v>
      </c>
      <c r="B7" s="57"/>
    </row>
    <row r="8" spans="1:2" x14ac:dyDescent="0.25">
      <c r="A8" s="56" t="s">
        <v>35</v>
      </c>
      <c r="B8" s="57"/>
    </row>
    <row r="9" spans="1:2" x14ac:dyDescent="0.25">
      <c r="A9" s="56" t="s">
        <v>36</v>
      </c>
      <c r="B9" s="57"/>
    </row>
    <row r="10" spans="1:2" x14ac:dyDescent="0.25">
      <c r="A10" s="56" t="s">
        <v>37</v>
      </c>
      <c r="B10" s="57"/>
    </row>
    <row r="11" spans="1:2" x14ac:dyDescent="0.25">
      <c r="A11" s="56" t="s">
        <v>38</v>
      </c>
      <c r="B11" s="57"/>
    </row>
    <row r="12" spans="1:2" x14ac:dyDescent="0.25">
      <c r="A12" s="56" t="s">
        <v>39</v>
      </c>
      <c r="B12" s="57"/>
    </row>
    <row r="13" spans="1:2" x14ac:dyDescent="0.25">
      <c r="A13" s="56" t="s">
        <v>40</v>
      </c>
      <c r="B13" s="57"/>
    </row>
    <row r="14" spans="1:2" x14ac:dyDescent="0.25">
      <c r="A14" s="56" t="s">
        <v>41</v>
      </c>
      <c r="B14" s="58"/>
    </row>
    <row r="15" spans="1:2" ht="15.75" thickBot="1" x14ac:dyDescent="0.3">
      <c r="A15" s="59" t="s">
        <v>42</v>
      </c>
      <c r="B15" s="60">
        <f>SUM(B2:B14)</f>
        <v>0</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50E23-25E0-43D7-A4D2-851468D45235}">
  <dimension ref="A1:D30"/>
  <sheetViews>
    <sheetView workbookViewId="0">
      <selection activeCell="D2" sqref="D2"/>
    </sheetView>
  </sheetViews>
  <sheetFormatPr defaultColWidth="8.7109375" defaultRowHeight="15" x14ac:dyDescent="0.25"/>
  <cols>
    <col min="1" max="1" width="41" customWidth="1"/>
    <col min="2" max="2" width="64.5703125" customWidth="1"/>
    <col min="3" max="3" width="11.140625" bestFit="1" customWidth="1"/>
    <col min="4" max="4" width="14.42578125" customWidth="1"/>
  </cols>
  <sheetData>
    <row r="1" spans="1:4" x14ac:dyDescent="0.25">
      <c r="A1" s="79" t="s">
        <v>1</v>
      </c>
      <c r="B1" s="80" t="s">
        <v>43</v>
      </c>
      <c r="C1" s="80" t="s">
        <v>44</v>
      </c>
      <c r="D1" s="81" t="s">
        <v>45</v>
      </c>
    </row>
    <row r="2" spans="1:4" x14ac:dyDescent="0.25">
      <c r="A2" s="72" t="s">
        <v>46</v>
      </c>
      <c r="B2" s="73"/>
      <c r="C2" s="74">
        <v>0.51</v>
      </c>
      <c r="D2" s="99"/>
    </row>
    <row r="3" spans="1:4" x14ac:dyDescent="0.25">
      <c r="A3" s="72" t="s">
        <v>47</v>
      </c>
      <c r="B3" s="73"/>
      <c r="C3" s="74">
        <v>16</v>
      </c>
      <c r="D3" s="99"/>
    </row>
    <row r="4" spans="1:4" x14ac:dyDescent="0.25">
      <c r="A4" s="72" t="s">
        <v>48</v>
      </c>
      <c r="B4" s="73"/>
      <c r="C4" s="74">
        <v>98</v>
      </c>
      <c r="D4" s="99"/>
    </row>
    <row r="5" spans="1:4" x14ac:dyDescent="0.25">
      <c r="A5" s="87" t="s">
        <v>49</v>
      </c>
      <c r="B5" s="88"/>
      <c r="C5" s="89">
        <v>59</v>
      </c>
      <c r="D5" s="100"/>
    </row>
    <row r="6" spans="1:4" x14ac:dyDescent="0.25">
      <c r="A6" s="93" t="s">
        <v>50</v>
      </c>
      <c r="B6" s="94"/>
      <c r="C6" s="95"/>
      <c r="D6" s="96"/>
    </row>
    <row r="7" spans="1:4" x14ac:dyDescent="0.25">
      <c r="A7" s="90" t="s">
        <v>51</v>
      </c>
      <c r="B7" s="91"/>
      <c r="C7" s="92">
        <v>600</v>
      </c>
      <c r="D7" s="101"/>
    </row>
    <row r="8" spans="1:4" x14ac:dyDescent="0.25">
      <c r="A8" s="75" t="s">
        <v>52</v>
      </c>
      <c r="B8" s="73"/>
      <c r="C8" s="74">
        <v>50</v>
      </c>
      <c r="D8" s="99"/>
    </row>
    <row r="9" spans="1:4" x14ac:dyDescent="0.25">
      <c r="A9" s="75" t="s">
        <v>53</v>
      </c>
      <c r="B9" s="73"/>
      <c r="C9" s="74">
        <v>500</v>
      </c>
      <c r="D9" s="99"/>
    </row>
    <row r="10" spans="1:4" x14ac:dyDescent="0.25">
      <c r="A10" s="75" t="s">
        <v>54</v>
      </c>
      <c r="B10" s="73"/>
      <c r="C10" s="74">
        <v>80</v>
      </c>
      <c r="D10" s="99"/>
    </row>
    <row r="11" spans="1:4" x14ac:dyDescent="0.25">
      <c r="A11" s="75" t="s">
        <v>55</v>
      </c>
      <c r="B11" s="73"/>
      <c r="C11" s="74">
        <v>98</v>
      </c>
      <c r="D11" s="99"/>
    </row>
    <row r="12" spans="1:4" x14ac:dyDescent="0.25">
      <c r="A12" s="75" t="s">
        <v>56</v>
      </c>
      <c r="B12" s="73"/>
      <c r="C12" s="74">
        <v>55</v>
      </c>
      <c r="D12" s="99"/>
    </row>
    <row r="13" spans="1:4" x14ac:dyDescent="0.25">
      <c r="A13" s="111" t="s">
        <v>57</v>
      </c>
      <c r="B13" s="112"/>
      <c r="C13" s="112"/>
      <c r="D13" s="113"/>
    </row>
    <row r="14" spans="1:4" x14ac:dyDescent="0.25">
      <c r="A14" s="75" t="s">
        <v>58</v>
      </c>
      <c r="B14" s="73"/>
      <c r="C14" s="74">
        <v>0.51</v>
      </c>
      <c r="D14" s="99"/>
    </row>
    <row r="15" spans="1:4" x14ac:dyDescent="0.25">
      <c r="A15" s="75" t="s">
        <v>59</v>
      </c>
      <c r="B15" s="73"/>
      <c r="C15" s="74">
        <v>98</v>
      </c>
      <c r="D15" s="99"/>
    </row>
    <row r="16" spans="1:4" x14ac:dyDescent="0.25">
      <c r="A16" s="75" t="s">
        <v>49</v>
      </c>
      <c r="B16" s="73"/>
      <c r="C16" s="74">
        <v>45</v>
      </c>
      <c r="D16" s="99"/>
    </row>
    <row r="17" spans="1:4" x14ac:dyDescent="0.25">
      <c r="A17" s="75" t="s">
        <v>60</v>
      </c>
      <c r="B17" s="73"/>
      <c r="C17" s="74">
        <v>1000</v>
      </c>
      <c r="D17" s="99"/>
    </row>
    <row r="18" spans="1:4" ht="15.75" thickBot="1" x14ac:dyDescent="0.3">
      <c r="A18" s="76" t="s">
        <v>61</v>
      </c>
      <c r="B18" s="77"/>
      <c r="C18" s="77"/>
      <c r="D18" s="78">
        <f>SUM(D2:D17)</f>
        <v>0</v>
      </c>
    </row>
    <row r="21" spans="1:4" x14ac:dyDescent="0.25">
      <c r="A21" s="9"/>
    </row>
    <row r="22" spans="1:4" x14ac:dyDescent="0.25">
      <c r="B22" s="102" t="s">
        <v>62</v>
      </c>
    </row>
    <row r="23" spans="1:4" x14ac:dyDescent="0.25">
      <c r="B23" s="9" t="s">
        <v>63</v>
      </c>
      <c r="D23" s="8"/>
    </row>
    <row r="24" spans="1:4" x14ac:dyDescent="0.25">
      <c r="B24" s="9" t="s">
        <v>64</v>
      </c>
      <c r="D24" s="8"/>
    </row>
    <row r="25" spans="1:4" x14ac:dyDescent="0.25">
      <c r="B25" s="9" t="s">
        <v>65</v>
      </c>
      <c r="D25" s="8"/>
    </row>
    <row r="26" spans="1:4" x14ac:dyDescent="0.25">
      <c r="B26" s="9" t="s">
        <v>66</v>
      </c>
      <c r="D26" s="8"/>
    </row>
    <row r="27" spans="1:4" x14ac:dyDescent="0.25">
      <c r="B27" s="9" t="s">
        <v>67</v>
      </c>
    </row>
    <row r="28" spans="1:4" x14ac:dyDescent="0.25">
      <c r="B28" s="9" t="s">
        <v>68</v>
      </c>
    </row>
    <row r="29" spans="1:4" x14ac:dyDescent="0.25">
      <c r="B29" s="9" t="s">
        <v>69</v>
      </c>
    </row>
    <row r="30" spans="1:4" x14ac:dyDescent="0.25">
      <c r="B30" s="9" t="s">
        <v>70</v>
      </c>
    </row>
  </sheetData>
  <mergeCells count="1">
    <mergeCell ref="A13:D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527DB-2EEB-4C8D-BAC6-2C57731EDC0A}">
  <dimension ref="A1:D2"/>
  <sheetViews>
    <sheetView workbookViewId="0">
      <selection activeCell="C2" sqref="C2"/>
    </sheetView>
  </sheetViews>
  <sheetFormatPr defaultColWidth="71" defaultRowHeight="15" x14ac:dyDescent="0.25"/>
  <cols>
    <col min="2" max="2" width="18.140625" customWidth="1"/>
    <col min="3" max="3" width="12.5703125" customWidth="1"/>
    <col min="4" max="4" width="24.85546875" customWidth="1"/>
  </cols>
  <sheetData>
    <row r="1" spans="1:4" x14ac:dyDescent="0.25">
      <c r="A1" t="s">
        <v>11</v>
      </c>
      <c r="B1" t="s">
        <v>71</v>
      </c>
      <c r="C1" t="s">
        <v>72</v>
      </c>
      <c r="D1" t="s">
        <v>16</v>
      </c>
    </row>
    <row r="2" spans="1:4" ht="60" x14ac:dyDescent="0.25">
      <c r="A2" s="47" t="s">
        <v>73</v>
      </c>
      <c r="B2" s="61"/>
      <c r="C2" s="62"/>
      <c r="D2" s="37">
        <f>Table6[[#This Row],[Amount per FTE]]*Table6[[#This Row],[FTE Count]]</f>
        <v>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CE4E3-2FA5-459C-8BF4-24EE405ABA60}">
  <dimension ref="A2:D6"/>
  <sheetViews>
    <sheetView workbookViewId="0">
      <selection activeCell="A3" sqref="A3"/>
    </sheetView>
  </sheetViews>
  <sheetFormatPr defaultRowHeight="15" x14ac:dyDescent="0.25"/>
  <cols>
    <col min="1" max="1" width="19.140625" customWidth="1"/>
    <col min="2" max="2" width="19.7109375" customWidth="1"/>
    <col min="3" max="3" width="15.85546875" customWidth="1"/>
    <col min="4" max="4" width="13.42578125" customWidth="1"/>
  </cols>
  <sheetData>
    <row r="2" spans="1:4" x14ac:dyDescent="0.25">
      <c r="A2" t="s">
        <v>110</v>
      </c>
      <c r="B2" t="s">
        <v>107</v>
      </c>
      <c r="C2" t="s">
        <v>108</v>
      </c>
      <c r="D2" t="s">
        <v>109</v>
      </c>
    </row>
    <row r="3" spans="1:4" x14ac:dyDescent="0.25">
      <c r="A3" s="66"/>
      <c r="B3" s="66"/>
      <c r="C3" s="66"/>
      <c r="D3" s="6">
        <f>Table8[[#This Row],[Unit Cost]]*Table8[[#This Row],[Number Needed]]</f>
        <v>0</v>
      </c>
    </row>
    <row r="4" spans="1:4" x14ac:dyDescent="0.25">
      <c r="A4" s="66"/>
      <c r="B4" s="66"/>
      <c r="C4" s="66"/>
      <c r="D4" s="6">
        <f>Table8[[#This Row],[Unit Cost]]*Table8[[#This Row],[Number Needed]]</f>
        <v>0</v>
      </c>
    </row>
    <row r="5" spans="1:4" x14ac:dyDescent="0.25">
      <c r="A5" s="66"/>
      <c r="B5" s="66"/>
      <c r="C5" s="66"/>
      <c r="D5" s="6">
        <f>Table8[[#This Row],[Unit Cost]]*Table8[[#This Row],[Number Needed]]</f>
        <v>0</v>
      </c>
    </row>
    <row r="6" spans="1:4" x14ac:dyDescent="0.25">
      <c r="A6" s="10" t="s">
        <v>16</v>
      </c>
      <c r="B6" s="10"/>
      <c r="C6" s="10"/>
      <c r="D6" s="68">
        <f>SUM(D3:D5)</f>
        <v>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DADCD-6AC4-40F6-AEB6-0294633B5004}">
  <dimension ref="A1:C13"/>
  <sheetViews>
    <sheetView workbookViewId="0">
      <selection activeCell="K23" sqref="K23"/>
    </sheetView>
  </sheetViews>
  <sheetFormatPr defaultRowHeight="15" x14ac:dyDescent="0.25"/>
  <cols>
    <col min="1" max="1" width="29.42578125" style="46" bestFit="1" customWidth="1"/>
    <col min="2" max="2" width="51.42578125" style="46" customWidth="1"/>
    <col min="3" max="3" width="19.42578125" style="46" customWidth="1"/>
  </cols>
  <sheetData>
    <row r="1" spans="1:3" x14ac:dyDescent="0.25">
      <c r="A1" s="46" t="s">
        <v>74</v>
      </c>
      <c r="B1" s="46" t="s">
        <v>75</v>
      </c>
      <c r="C1" s="46" t="s">
        <v>76</v>
      </c>
    </row>
    <row r="2" spans="1:3" x14ac:dyDescent="0.25">
      <c r="A2" s="47"/>
      <c r="B2" s="47"/>
      <c r="C2" s="49"/>
    </row>
    <row r="3" spans="1:3" x14ac:dyDescent="0.25">
      <c r="A3" s="47"/>
      <c r="B3" s="47"/>
      <c r="C3" s="49"/>
    </row>
    <row r="4" spans="1:3" x14ac:dyDescent="0.25">
      <c r="A4" s="47"/>
      <c r="B4" s="47"/>
      <c r="C4" s="49"/>
    </row>
    <row r="5" spans="1:3" x14ac:dyDescent="0.25">
      <c r="A5" s="47"/>
      <c r="B5" s="47"/>
      <c r="C5" s="49"/>
    </row>
    <row r="6" spans="1:3" x14ac:dyDescent="0.25">
      <c r="A6" s="47"/>
      <c r="B6" s="47"/>
      <c r="C6" s="49"/>
    </row>
    <row r="7" spans="1:3" x14ac:dyDescent="0.25">
      <c r="A7" s="47"/>
      <c r="B7" s="47"/>
      <c r="C7" s="49"/>
    </row>
    <row r="8" spans="1:3" x14ac:dyDescent="0.25">
      <c r="A8" s="47"/>
      <c r="B8" s="47"/>
      <c r="C8" s="49"/>
    </row>
    <row r="9" spans="1:3" x14ac:dyDescent="0.25">
      <c r="A9" s="47"/>
      <c r="B9" s="47"/>
      <c r="C9" s="49"/>
    </row>
    <row r="10" spans="1:3" x14ac:dyDescent="0.25">
      <c r="A10" s="50"/>
      <c r="B10" s="50"/>
      <c r="C10" s="51"/>
    </row>
    <row r="11" spans="1:3" x14ac:dyDescent="0.25">
      <c r="A11" s="98" t="s">
        <v>77</v>
      </c>
      <c r="B11" s="52"/>
      <c r="C11" s="48">
        <f>SUM(C2:C10)</f>
        <v>0</v>
      </c>
    </row>
    <row r="12" spans="1:3" x14ac:dyDescent="0.25">
      <c r="A12" s="98" t="s">
        <v>78</v>
      </c>
      <c r="B12" s="52"/>
      <c r="C12" s="53"/>
    </row>
    <row r="13" spans="1:3" x14ac:dyDescent="0.25">
      <c r="A13" s="98" t="s">
        <v>16</v>
      </c>
      <c r="B13" s="52"/>
      <c r="C13" s="48">
        <f>C11*C12</f>
        <v>0</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8A5DE-B4FB-4F75-BB36-CDE0B4151D2F}">
  <dimension ref="A1:D12"/>
  <sheetViews>
    <sheetView zoomScale="92" zoomScaleNormal="92" workbookViewId="0">
      <selection activeCell="A13" sqref="A13"/>
    </sheetView>
  </sheetViews>
  <sheetFormatPr defaultRowHeight="15" x14ac:dyDescent="0.25"/>
  <cols>
    <col min="1" max="1" width="22.85546875" customWidth="1"/>
    <col min="2" max="2" width="35.5703125" customWidth="1"/>
    <col min="3" max="3" width="39.140625" customWidth="1"/>
  </cols>
  <sheetData>
    <row r="1" spans="1:4" x14ac:dyDescent="0.25">
      <c r="A1" t="s">
        <v>79</v>
      </c>
      <c r="B1" t="s">
        <v>80</v>
      </c>
      <c r="C1" t="s">
        <v>81</v>
      </c>
      <c r="D1" t="s">
        <v>16</v>
      </c>
    </row>
    <row r="2" spans="1:4" x14ac:dyDescent="0.25">
      <c r="A2" s="97" t="s">
        <v>82</v>
      </c>
      <c r="B2" s="69"/>
      <c r="C2" s="69"/>
      <c r="D2" s="71"/>
    </row>
    <row r="3" spans="1:4" ht="31.5" customHeight="1" x14ac:dyDescent="0.25">
      <c r="A3" s="97" t="s">
        <v>83</v>
      </c>
      <c r="B3" s="69"/>
      <c r="C3" s="69"/>
      <c r="D3" s="71"/>
    </row>
    <row r="4" spans="1:4" ht="36.950000000000003" customHeight="1" x14ac:dyDescent="0.25">
      <c r="A4" s="97" t="s">
        <v>84</v>
      </c>
      <c r="B4" s="69"/>
      <c r="C4" s="69"/>
      <c r="D4" s="71"/>
    </row>
    <row r="5" spans="1:4" ht="40.5" customHeight="1" x14ac:dyDescent="0.25">
      <c r="A5" s="97" t="s">
        <v>85</v>
      </c>
      <c r="B5" s="69"/>
      <c r="C5" s="69"/>
      <c r="D5" s="71"/>
    </row>
    <row r="6" spans="1:4" ht="34.5" customHeight="1" x14ac:dyDescent="0.25">
      <c r="A6" s="97" t="s">
        <v>86</v>
      </c>
      <c r="B6" s="69"/>
      <c r="C6" s="69"/>
      <c r="D6" s="71"/>
    </row>
    <row r="7" spans="1:4" ht="36" customHeight="1" x14ac:dyDescent="0.25">
      <c r="A7" s="97" t="s">
        <v>87</v>
      </c>
      <c r="B7" s="69"/>
      <c r="C7" s="69"/>
      <c r="D7" s="71"/>
    </row>
    <row r="8" spans="1:4" x14ac:dyDescent="0.25">
      <c r="A8" s="97" t="s">
        <v>120</v>
      </c>
      <c r="B8" s="69"/>
      <c r="C8" s="69"/>
      <c r="D8" s="71"/>
    </row>
    <row r="9" spans="1:4" ht="38.450000000000003" customHeight="1" x14ac:dyDescent="0.25">
      <c r="A9" s="97" t="s">
        <v>88</v>
      </c>
      <c r="B9" s="69"/>
      <c r="C9" s="69"/>
      <c r="D9" s="71"/>
    </row>
    <row r="10" spans="1:4" ht="18.95" customHeight="1" x14ac:dyDescent="0.25">
      <c r="A10" s="97" t="s">
        <v>89</v>
      </c>
      <c r="B10" s="70"/>
      <c r="C10" s="70"/>
      <c r="D10" s="6">
        <f>SUM(Table5[[#This Row],[Contractor '#1]:[Contractor '#2]])</f>
        <v>0</v>
      </c>
    </row>
    <row r="12" spans="1:4" ht="34.5" customHeight="1" x14ac:dyDescent="0.25">
      <c r="A12" s="108" t="s">
        <v>122</v>
      </c>
      <c r="B12" s="108"/>
      <c r="C12" s="108"/>
      <c r="D12" s="108"/>
    </row>
  </sheetData>
  <mergeCells count="1">
    <mergeCell ref="A12:D12"/>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96EFF-71E5-48E9-BCEB-75BB8DD0EA49}">
  <dimension ref="A2:C9"/>
  <sheetViews>
    <sheetView workbookViewId="0">
      <selection activeCell="B6" sqref="B6"/>
    </sheetView>
  </sheetViews>
  <sheetFormatPr defaultRowHeight="15" x14ac:dyDescent="0.25"/>
  <cols>
    <col min="1" max="1" width="18.85546875" customWidth="1"/>
    <col min="2" max="2" width="50.42578125" customWidth="1"/>
    <col min="3" max="3" width="19.28515625" customWidth="1"/>
  </cols>
  <sheetData>
    <row r="2" spans="1:3" x14ac:dyDescent="0.25">
      <c r="A2" t="s">
        <v>90</v>
      </c>
      <c r="B2" t="s">
        <v>75</v>
      </c>
      <c r="C2" t="s">
        <v>91</v>
      </c>
    </row>
    <row r="3" spans="1:3" x14ac:dyDescent="0.25">
      <c r="A3" s="66"/>
      <c r="B3" s="66"/>
      <c r="C3" s="67"/>
    </row>
    <row r="4" spans="1:3" x14ac:dyDescent="0.25">
      <c r="A4" s="66"/>
      <c r="B4" s="66"/>
      <c r="C4" s="67"/>
    </row>
    <row r="5" spans="1:3" x14ac:dyDescent="0.25">
      <c r="A5" s="66"/>
      <c r="B5" s="66"/>
      <c r="C5" s="67"/>
    </row>
    <row r="6" spans="1:3" x14ac:dyDescent="0.25">
      <c r="A6" s="10" t="s">
        <v>16</v>
      </c>
      <c r="B6" s="10"/>
      <c r="C6" s="68">
        <f>SUM(C3:C5)</f>
        <v>0</v>
      </c>
    </row>
    <row r="9" spans="1:3" ht="86.45" customHeight="1" x14ac:dyDescent="0.25">
      <c r="A9" s="108" t="s">
        <v>123</v>
      </c>
      <c r="B9" s="108"/>
      <c r="C9" s="108"/>
    </row>
  </sheetData>
  <mergeCells count="1">
    <mergeCell ref="A9:C9"/>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F5FD1A7118974381D446CEF82E0D8B" ma:contentTypeVersion="3" ma:contentTypeDescription="Create a new document." ma:contentTypeScope="" ma:versionID="8dda6d1875a2e8130db847808d278fb0">
  <xsd:schema xmlns:xsd="http://www.w3.org/2001/XMLSchema" xmlns:xs="http://www.w3.org/2001/XMLSchema" xmlns:p="http://schemas.microsoft.com/office/2006/metadata/properties" xmlns:ns2="8f313a4f-6951-4784-8942-4fd6ecfc267c" targetNamespace="http://schemas.microsoft.com/office/2006/metadata/properties" ma:root="true" ma:fieldsID="248e7929153dd19716bb971b0e633743" ns2:_="">
    <xsd:import namespace="8f313a4f-6951-4784-8942-4fd6ecfc267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13a4f-6951-4784-8942-4fd6ecfc26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CE8156-4C1A-4D7F-8AEA-ABC085598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13a4f-6951-4784-8942-4fd6ecfc26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B919C9-B1B0-4AE0-BDBF-37C02934FAFC}">
  <ds:schemaRefs>
    <ds:schemaRef ds:uri="http://schemas.microsoft.com/sharepoint/v3/contenttype/forms"/>
  </ds:schemaRefs>
</ds:datastoreItem>
</file>

<file path=customXml/itemProps3.xml><?xml version="1.0" encoding="utf-8"?>
<ds:datastoreItem xmlns:ds="http://schemas.openxmlformats.org/officeDocument/2006/customXml" ds:itemID="{5E3D6B25-9A17-4EC3-98D1-1CFD496706D2}">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8f313a4f-6951-4784-8942-4fd6ecfc267c"/>
    <ds:schemaRef ds:uri="http://schemas.microsoft.com/office/2006/metadata/properties"/>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f4e2d11c-fae4-453b-b6c0-2964663779aa}" enabled="0" method="" siteId="{f4e2d11c-fae4-453b-b6c0-2964663779a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Total</vt:lpstr>
      <vt:lpstr>Salary</vt:lpstr>
      <vt:lpstr>Fringe</vt:lpstr>
      <vt:lpstr>Travel</vt:lpstr>
      <vt:lpstr>Supplies</vt:lpstr>
      <vt:lpstr>Equipment</vt:lpstr>
      <vt:lpstr>Allocated Direct Costs</vt:lpstr>
      <vt:lpstr>Contractual Services</vt:lpstr>
      <vt:lpstr>Project Activities</vt:lpstr>
      <vt:lpstr>Definitions</vt:lpstr>
    </vt:vector>
  </TitlesOfParts>
  <Manager/>
  <Company>Wisconsin Department of Health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Miller, Angela K - DHS</dc:creator>
  <cp:keywords/>
  <dc:description/>
  <cp:lastModifiedBy>Darby, Jeff - DVA</cp:lastModifiedBy>
  <cp:revision/>
  <dcterms:created xsi:type="dcterms:W3CDTF">2026-01-23T17:13:28Z</dcterms:created>
  <dcterms:modified xsi:type="dcterms:W3CDTF">2026-08-14T19:47:26Z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0x010100A7F5FD1A7118974381D446CEF82E0D8B</vt:lpwstr>
  </property>
</Properties>
</file>